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shenay.huseynova\Desktop\EGMP files\EGMP files\EGM IWG9 meeting docs\PfG evaluation reprot\"/>
    </mc:Choice>
  </mc:AlternateContent>
  <xr:revisionPtr revIDLastSave="0" documentId="8_{3D6C3842-8615-4FEB-812F-20C2EDD501C1}" xr6:coauthVersionLast="47" xr6:coauthVersionMax="47" xr10:uidLastSave="{00000000-0000-0000-0000-000000000000}"/>
  <bookViews>
    <workbookView xWindow="-110" yWindow="-110" windowWidth="19420" windowHeight="10300" xr2:uid="{00000000-000D-0000-FFFF-FFFF00000000}"/>
  </bookViews>
  <sheets>
    <sheet name="Objectives hierarchy" sheetId="2" r:id="rId1"/>
    <sheet name="Objectives matrix" sheetId="1" r:id="rId2"/>
    <sheet name="Score of objectives" sheetId="8" r:id="rId3"/>
    <sheet name="Key actions" sheetId="5" r:id="rId4"/>
    <sheet name="Results" sheetId="4" r:id="rId5"/>
    <sheet name="Scores for results" sheetId="6" r:id="rId6"/>
    <sheet name="Objectives" sheetId="3" r:id="rId7"/>
  </sheets>
  <calcPr calcId="191029"/>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13" i="1"/>
  <c r="E11" i="1"/>
  <c r="E5" i="1"/>
  <c r="E2" i="1"/>
</calcChain>
</file>

<file path=xl/sharedStrings.xml><?xml version="1.0" encoding="utf-8"?>
<sst xmlns="http://schemas.openxmlformats.org/spreadsheetml/2006/main" count="232" uniqueCount="158">
  <si>
    <t>Increase information exchange</t>
  </si>
  <si>
    <t xml:space="preserve">Increase goose tourism </t>
  </si>
  <si>
    <t>Increase hunting opportunities</t>
  </si>
  <si>
    <t>Restore grasslands</t>
  </si>
  <si>
    <t>Decrease disturbance</t>
  </si>
  <si>
    <t>Adapt and optimise harvest regulations</t>
  </si>
  <si>
    <t>Adapt and optimise harvest practises</t>
  </si>
  <si>
    <t>Means objectives level 1</t>
  </si>
  <si>
    <t>Means objectives level 2</t>
  </si>
  <si>
    <t>Area of grassland restored nationally since 2013, with PfG having benefitted</t>
  </si>
  <si>
    <t>Number of tourist tours and local goose events organised annually per country, including PfG, 2013-2022</t>
  </si>
  <si>
    <t>National compensation paid / subsidy provided for PfG annually versus national goose abundances, 2013-2022</t>
  </si>
  <si>
    <t>National PfG hunting bag per year; number of hunters reporting PfG shot annually, 2013-2022 (Norway, Denmark)</t>
  </si>
  <si>
    <t>Spring population estimate (IPM)</t>
  </si>
  <si>
    <t>Number of training courses held and dissemination products prepared annually, 2013-2022</t>
  </si>
  <si>
    <t>Rate of crippling and crippling ratio (crippling rate over harvest rate) in X-rayed adult and juvenile geese after the hunting season, 2013-2022</t>
  </si>
  <si>
    <t>Train hunters, communicate</t>
  </si>
  <si>
    <t>Habitat restoration project, Belgium</t>
  </si>
  <si>
    <t>Increase in area with maize; new flyway developing new stopover sites in Sweden and Finland and breeding sites in Novaya Zemlya, Russia</t>
  </si>
  <si>
    <t>Number of PfG shot under derogation in February-April, annually, 2013-2022 (Denmark)</t>
  </si>
  <si>
    <t>I. Maintain population range and ecological integrity</t>
  </si>
  <si>
    <t>II. Minimise agricultural conflicts</t>
  </si>
  <si>
    <t>III. Maintain sustainable and stable population</t>
  </si>
  <si>
    <t>IV. Avoid increase in tundra vegetation degradation</t>
  </si>
  <si>
    <t>V. Allow recreational use not jeopardizing population or social acceptance</t>
  </si>
  <si>
    <t>I.1 Improve habitat management</t>
  </si>
  <si>
    <t>I.2 Maintain range</t>
  </si>
  <si>
    <t>II.1 Optimise compensation and subsidy schemes</t>
  </si>
  <si>
    <t>II.2 Improve recreational values of geese</t>
  </si>
  <si>
    <t>II.3 Increase habitats where geese make no damage</t>
  </si>
  <si>
    <t>III.1 Maintain population at c. 60,000 (spring)</t>
  </si>
  <si>
    <t xml:space="preserve">IV.1 Maintain population of c. 60,000 </t>
  </si>
  <si>
    <t>Side effects beyond ISSMP actions, eg change in land use (text)</t>
  </si>
  <si>
    <t>National working group meetings</t>
  </si>
  <si>
    <t>Meetings and activities</t>
  </si>
  <si>
    <t xml:space="preserve">International Working Group meetings where PfG ISSMP decisions have been a topic </t>
  </si>
  <si>
    <t>Communication products</t>
  </si>
  <si>
    <t>National communication products</t>
  </si>
  <si>
    <t>Gross area use, numbers and distribution (stopover sites, wintering sites) per country, c. 2013 versus c. 2022</t>
  </si>
  <si>
    <t>Change in tundra degradation extend and impact versus local breeding goose abundances, c. 2006-2022</t>
  </si>
  <si>
    <t>Indicator 1 (quantitative: red; qualitative expert judgement: blue)</t>
  </si>
  <si>
    <t>Number of hunting days per month versus goose abundances (in discrete local areas)</t>
  </si>
  <si>
    <t>National management actions taken to meet objectives in PfG ISSMP, eg., changes in regulations or administrative procedures, practises, communication</t>
  </si>
  <si>
    <t>II. Task Force</t>
  </si>
  <si>
    <t>III. National implementation</t>
  </si>
  <si>
    <t>I. International coordination and dicision making</t>
  </si>
  <si>
    <t>Implementation and evaluation of the performance of actions</t>
  </si>
  <si>
    <t>FUNDAMENTAL OBJECTIVES</t>
  </si>
  <si>
    <t>V. Reduce crippling due to hunting</t>
  </si>
  <si>
    <t>Result</t>
  </si>
  <si>
    <t>Action</t>
  </si>
  <si>
    <t>Priority</t>
  </si>
  <si>
    <t>Timescale</t>
  </si>
  <si>
    <t>Means of verification</t>
  </si>
  <si>
    <t xml:space="preserve">An adaptive management framework for the Svalbard population of the Pink-footed Goose has been agreed </t>
  </si>
  <si>
    <t>PfG International Species Management Plan agreed, along with its goal, 4 objectives and 8 key actions.</t>
  </si>
  <si>
    <t>Essential</t>
  </si>
  <si>
    <t>Immediate</t>
  </si>
  <si>
    <t xml:space="preserve">Acceptance by all range states and agreement to proceed. Presentation of the PfG ISMP at the AEWA MOP in May 2012. Publication of the PfG ISMP by AEWA and relevant national authorities in the range states </t>
  </si>
  <si>
    <t xml:space="preserve">Implementation of the PfG ISMP </t>
  </si>
  <si>
    <t xml:space="preserve">Establish management structure and group, along with review and feedback system at the international level. Relevant range state authorities (national or regional) will be responsible for implementation and enforcement within each range state, using existing structures/capacity or new structures (as deemed necessary). </t>
  </si>
  <si>
    <t>Short</t>
  </si>
  <si>
    <t xml:space="preserve">Publication of management structure and composition.  In consultation with range state authorities, regular action and review meetings planned and scheduled. Frequency and ad-hoc meetings to be confirmed as necessary. </t>
  </si>
  <si>
    <t xml:space="preserve">Predictive modelling tools developed, maintained and results communicated. </t>
  </si>
  <si>
    <t xml:space="preserve">Population target confirmed and communicated to relevant national authority in range states. </t>
  </si>
  <si>
    <t xml:space="preserve">A sustainable and stable target population is maintained.  If the threshold target is breached in one or other direction, a contingency review is enacted </t>
  </si>
  <si>
    <t xml:space="preserve">Population monitoring.  If population size is outside the threshold for a number of consecutive years, the PfG International Working Group agrees to take the necessary action  </t>
  </si>
  <si>
    <t xml:space="preserve">Population monitoring data published and data incorporated in to predictive models  Alert Action Plan published, if required </t>
  </si>
  <si>
    <t xml:space="preserve">Harvest management is optimised to maintain sustainable and stable population size </t>
  </si>
  <si>
    <t xml:space="preserve">Predictive models to identify harvest impact on the population.   Results communicated to relevant national authority in range states. Ensure international and national hunting regulations are agreed and adjusted accordingly. </t>
  </si>
  <si>
    <t>Publication of international / national hunting regulations.</t>
  </si>
  <si>
    <t>Collection of annual hunting bag statistics within PfG hunting range states.  Feedback information into predictive models.</t>
  </si>
  <si>
    <t>High</t>
  </si>
  <si>
    <t xml:space="preserve">Publication of hunting bag statistics and data incorporated in to predictive models. </t>
  </si>
  <si>
    <t xml:space="preserve">Development and implementation of program for eradication in Norway, as necessary. </t>
  </si>
  <si>
    <t>No breeding by Pink-footed Geese on the mainland of Norway</t>
  </si>
  <si>
    <t>Medium</t>
  </si>
  <si>
    <t xml:space="preserve">National/local management plan published. </t>
  </si>
  <si>
    <t xml:space="preserve">Hunting is conducted in a sustainable manner </t>
  </si>
  <si>
    <t xml:space="preserve">Promote ‘wise use’ hunting &amp; ‘best practices’ for the organisation of PfG hunting at national and local levels. </t>
  </si>
  <si>
    <t xml:space="preserve">Publication of guidelines, training programs and local codes of conduct. </t>
  </si>
  <si>
    <t xml:space="preserve">Ensure that the ‘crippling rate’ is kept at an agreed minimum within all PfG hunting range states.  Maintain monitoring of proportion of population carrying shotgun pellets in tissue </t>
  </si>
  <si>
    <t>Monitoring data published and reported to relevant authorities and organisations.</t>
  </si>
  <si>
    <t xml:space="preserve">I / 4 </t>
  </si>
  <si>
    <t xml:space="preserve">The overall natural migration pattern, behaviour and seasonal distribution by the population are not disturbed by human activities. </t>
  </si>
  <si>
    <t>Ensure human activities within range states do not adversely impact seasonal distribution pattern in areas of international importance for PfG, e.g. land use, agricultural practises and hunting.    Maintain regular monitoring &amp; observations of geese in range states outside the breeding grounds. Evaluation of actions on distribution and PfG population size by monitoring and modelling.</t>
  </si>
  <si>
    <t xml:space="preserve">Publication of arrival and departure dates, seasonal numbers at national/regional levels.  Modelling evaluation published. </t>
  </si>
  <si>
    <t>Ensure status of protected areas is maintained and enhanced where appropriate.</t>
  </si>
  <si>
    <t>Official documentation of national conservation plans, new information communicated / shared as necessary.</t>
  </si>
  <si>
    <t xml:space="preserve">Periodic review of relevant international / national policy initiatives likely to impact PfG migration pattern.  Results communicated to relevant national authority in range states to support any adaptation action, if required. </t>
  </si>
  <si>
    <t xml:space="preserve">Publication of relevant findings.  Modelling evaluation published. </t>
  </si>
  <si>
    <t xml:space="preserve">National agricultural policies and subsidy /compensation schemes and alternative nonconsumptive management actions are evaluated and learning is shared. </t>
  </si>
  <si>
    <t xml:space="preserve">All range states endeavour to evaluate effects of national policies and subsidy/compensation schemes and alternative nonconsumptive management actions to minimise agricultural conflicts at regular intervals.  Monitoring of agricultural conflicts.  </t>
  </si>
  <si>
    <t xml:space="preserve">Publication and communication of relevant schemes and evaluation of level of conflict. </t>
  </si>
  <si>
    <t xml:space="preserve">National/local management plans are produced including development of recreational activities benefitting local communities </t>
  </si>
  <si>
    <t xml:space="preserve">Ranges states endeavour to produce national/local management plans, ensuring recreational activities are established and evaluated at local level (economic and cultural value). </t>
  </si>
  <si>
    <t xml:space="preserve">National / regional management plans published and shared. </t>
  </si>
  <si>
    <t xml:space="preserve">I+II / 7 </t>
  </si>
  <si>
    <t xml:space="preserve">Geese maximise the use of resources in areas where there is no conflict. </t>
  </si>
  <si>
    <t xml:space="preserve">All range states support and actively facilitate the use of habitats and areas where there is no conflict and restore favourable habitat where desirable   Evaluation of actions on distribution and PfG population size by monitoring and modelling </t>
  </si>
  <si>
    <t>National / regional management plans published and shared.   Monitoring results and model outputs are published.</t>
  </si>
  <si>
    <t>Program to determine impact and extent of tundra degradation.</t>
  </si>
  <si>
    <t xml:space="preserve">A rigorous and scientific monitoring program is in place. Determine and agree on acceptable levels of tundra degradation. </t>
  </si>
  <si>
    <t xml:space="preserve">Publication of technical guidelines.  Annual reporting and publication of data. </t>
  </si>
  <si>
    <t>If extent of tundra degradation is outside acceptable levels, the PfG International Working Group agrees to take the necessary action</t>
  </si>
  <si>
    <t xml:space="preserve">Alert Action Plan published, if required </t>
  </si>
  <si>
    <t>Implement an adaptive management framework and modelling concept for the flyway population</t>
  </si>
  <si>
    <t>Maintain a population size of around 60,000, within a range to prevent the population from  collapsing or irrupting, respectively. To be agreed and reviewed on the basis of rigorous scientific evaluation and stakeholder consultations as part of the adaptive management process.</t>
  </si>
  <si>
    <t>Support the evaluation and optimisation of national and regional compensation/subsidy schemes, or accommodation policies and alternative non-consumptive methods to minimise agricultural conflicts in the range countries.</t>
  </si>
  <si>
    <t>Support ‘conflict mitigation’ through the development of national and regional management plans that promote recreational uses such as tourism and hunting (where permitted or relevant).</t>
  </si>
  <si>
    <t xml:space="preserve">Increase habitat available to Pink-footed Geese where there is no conflict (e.g. reduce disturbance on stubble fields in autumn or by restoration of grassland complexes which can reduce the feeding on crops or pastures). </t>
  </si>
  <si>
    <t xml:space="preserve">Collect systematic data on the impact and extent of tundra degradation due to goose foraging in Svalbard. </t>
  </si>
  <si>
    <t>Ensure sustainable hunting where practised (at present in Norway and Denmark) and following ‘wise use’ principals, whilst ensuring that crippling rates are kept at a minimum level.</t>
  </si>
  <si>
    <t xml:space="preserve">2a. Optimise hunting regulations and practises to regulate the population size if needed and in range states where hunting is permitted. </t>
  </si>
  <si>
    <t>2b. Prevent establishment of breeding colonies on mainland Norway.</t>
  </si>
  <si>
    <t xml:space="preserve">I+II+III+IV+V  / 1 </t>
  </si>
  <si>
    <t>Objective / Action</t>
  </si>
  <si>
    <t>I. Maintain a sustainable and stable Pink-footed Goose population and its range.</t>
  </si>
  <si>
    <t>II. Keep agricultural conflicts to an acceptable level</t>
  </si>
  <si>
    <t>III. Avoid increase in tundra vegetation degradation in the breeding range</t>
  </si>
  <si>
    <t>IV. Allow for recreational use that does not jeopardize the population</t>
  </si>
  <si>
    <t>Original</t>
  </si>
  <si>
    <t xml:space="preserve">II+III+IV / 2 </t>
  </si>
  <si>
    <t xml:space="preserve">III / 2 </t>
  </si>
  <si>
    <t xml:space="preserve">III+V / 3 </t>
  </si>
  <si>
    <t>II+III+IV / 2</t>
  </si>
  <si>
    <t xml:space="preserve">II+V / 6 </t>
  </si>
  <si>
    <t xml:space="preserve">IV / 8 </t>
  </si>
  <si>
    <t>II / 4+5+6</t>
  </si>
  <si>
    <t>Grassland habitat restoration in BE; decreased hunting pressure and disturbance allowing geese to use stubble fields in autumn in NO and DK</t>
  </si>
  <si>
    <t>Population has been stabilised as a result of the ISSMP, but still above target of 60,000 in spring</t>
  </si>
  <si>
    <t>ISSMP effects (text)</t>
  </si>
  <si>
    <t>Score (objectives level 1)</t>
  </si>
  <si>
    <t>Score (purpose)(avg of objectives at level 1)</t>
  </si>
  <si>
    <t>Score</t>
  </si>
  <si>
    <t>Row Labels</t>
  </si>
  <si>
    <t>Grand Total</t>
  </si>
  <si>
    <t>Average of Score</t>
  </si>
  <si>
    <t>Max of Score</t>
  </si>
  <si>
    <t>Min of Score</t>
  </si>
  <si>
    <t>(blank)</t>
  </si>
  <si>
    <t>Average of Score (purpose)(avg of objectives at level 1)</t>
  </si>
  <si>
    <t>AHMP framework + peedictive models are implemented for annual assessments</t>
  </si>
  <si>
    <t>Adminsitrative flexible harvest regulation in place in DK and NO</t>
  </si>
  <si>
    <t>Action has not been attempted to reduce Norwegian mainland population</t>
  </si>
  <si>
    <t xml:space="preserve">Maintain and enhance spatial management to ensure that Pink-footed Geese can fulfil their ecological requirements throughout their annual cycle and allowing for their natural annual migration pattern. </t>
  </si>
  <si>
    <t>Promotion of hunting as a management tool and contribution to achieve acceptance of geese in NO and DK; goose cook book published in NO; national management plans have not been developed</t>
  </si>
  <si>
    <t>Summary of achievements</t>
  </si>
  <si>
    <t>Essential key actions in support of the objectives (I-V)</t>
  </si>
  <si>
    <t xml:space="preserve">Score </t>
  </si>
  <si>
    <t>Systematic monitoringhas been established in Svalbard under the COAT program funded by NO</t>
  </si>
  <si>
    <t>Subsidies paid in NO allow PfG undisturbed foraging in spring; habitat restoration in BE benefits PfG; PfG habitat conservation included in EIAs of energy infrastructure projects in DK</t>
  </si>
  <si>
    <t>Training courses, awareness campaigns and changes in hunting practises in DK and NO have led to decrease in crippling rate and ratio</t>
  </si>
  <si>
    <t>Evaluation of compensation schemes in place in BE and NL and of a subsidy scheme in NO; monitoring of impact of schemes and damage to crops in NO; consultation meetings between authorities and stakeholders in NO</t>
  </si>
  <si>
    <t>Count of Score</t>
  </si>
  <si>
    <t>V.1 Minimise crippling of birds due to hunting</t>
  </si>
  <si>
    <t>RESULTS Table 8 from the ISSMP</t>
  </si>
  <si>
    <t>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</si>
</sst>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Times New Roman"/>
      <family val="1"/>
    </font>
    <font>
      <b/>
      <sz val="11"/>
      <color theme="1"/>
      <name val="Calibri"/>
      <family val="2"/>
      <scheme val="minor"/>
    </font>
    <font>
      <b/>
      <sz val="11"/>
      <color rgb="FF000000"/>
      <name val="Times New Roman"/>
      <family val="1"/>
    </font>
    <font>
      <b/>
      <sz val="11"/>
      <color theme="1"/>
      <name val="Times New Roman"/>
      <family val="1"/>
    </font>
    <font>
      <sz val="11"/>
      <color rgb="FFFF0000"/>
      <name val="Times New Roman"/>
      <family val="1"/>
    </font>
    <font>
      <sz val="11"/>
      <color rgb="FF0070C0"/>
      <name val="Times New Roman"/>
      <family val="1"/>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3" fillId="0" borderId="0" xfId="0" applyFont="1"/>
    <xf numFmtId="0" fontId="4" fillId="0" borderId="0" xfId="0" applyFont="1"/>
    <xf numFmtId="0" fontId="2" fillId="0" borderId="0" xfId="0" applyFont="1"/>
    <xf numFmtId="0" fontId="1" fillId="2" borderId="1" xfId="0" applyFont="1" applyFill="1" applyBorder="1"/>
    <xf numFmtId="0" fontId="0" fillId="2" borderId="0" xfId="0" applyFill="1"/>
    <xf numFmtId="0" fontId="5" fillId="0" borderId="0" xfId="0" applyFont="1"/>
    <xf numFmtId="0" fontId="6" fillId="0" borderId="0" xfId="0" applyFont="1"/>
    <xf numFmtId="0" fontId="4" fillId="2" borderId="1" xfId="0" applyFont="1" applyFill="1" applyBorder="1"/>
    <xf numFmtId="0" fontId="0" fillId="0" borderId="0" xfId="0" applyAlignment="1">
      <alignment vertical="top"/>
    </xf>
    <xf numFmtId="0" fontId="0" fillId="0" borderId="0" xfId="0" applyAlignment="1">
      <alignment wrapText="1"/>
    </xf>
    <xf numFmtId="0" fontId="1" fillId="2" borderId="1" xfId="0" applyFont="1" applyFill="1" applyBorder="1" applyAlignment="1">
      <alignment wrapText="1"/>
    </xf>
    <xf numFmtId="0" fontId="1" fillId="0" borderId="0" xfId="0" applyFont="1" applyAlignment="1">
      <alignment wrapText="1"/>
    </xf>
    <xf numFmtId="0" fontId="0" fillId="2" borderId="0" xfId="0" applyFill="1" applyAlignment="1">
      <alignment wrapText="1"/>
    </xf>
    <xf numFmtId="164" fontId="5" fillId="0" borderId="0" xfId="0" applyNumberFormat="1" applyFont="1"/>
    <xf numFmtId="0" fontId="0" fillId="0" borderId="0" xfId="0" pivotButton="1"/>
    <xf numFmtId="0" fontId="0" fillId="0" borderId="0" xfId="0" applyAlignment="1">
      <alignment horizontal="left"/>
    </xf>
    <xf numFmtId="0" fontId="2" fillId="0" borderId="2" xfId="0" applyFont="1" applyBorder="1" applyAlignment="1">
      <alignment vertical="top"/>
    </xf>
    <xf numFmtId="0" fontId="2" fillId="0" borderId="2" xfId="0" applyFont="1" applyBorder="1"/>
    <xf numFmtId="0" fontId="0" fillId="0" borderId="2" xfId="0" applyBorder="1" applyAlignment="1">
      <alignment horizontal="left" vertical="top"/>
    </xf>
    <xf numFmtId="0" fontId="0" fillId="0" borderId="2" xfId="0" applyBorder="1" applyAlignment="1">
      <alignment vertical="top"/>
    </xf>
    <xf numFmtId="0" fontId="0" fillId="0" borderId="2" xfId="0" applyBorder="1" applyAlignment="1">
      <alignment horizontal="left" wrapText="1"/>
    </xf>
    <xf numFmtId="0" fontId="0" fillId="0" borderId="2" xfId="0" applyBorder="1" applyAlignment="1">
      <alignment vertical="top" wrapText="1"/>
    </xf>
    <xf numFmtId="0" fontId="0" fillId="0" borderId="2" xfId="0" applyBorder="1" applyAlignment="1">
      <alignment wrapText="1"/>
    </xf>
    <xf numFmtId="0" fontId="0" fillId="0" borderId="2" xfId="0"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a-DK">
                <a:solidFill>
                  <a:schemeClr val="tx1"/>
                </a:solidFill>
              </a:rPr>
              <a:t>Scores (0-5) of achieving objectives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DE"/>
        </a:p>
      </c:txPr>
    </c:title>
    <c:autoTitleDeleted val="0"/>
    <c:plotArea>
      <c:layout/>
      <c:barChart>
        <c:barDir val="bar"/>
        <c:grouping val="clustered"/>
        <c:varyColors val="0"/>
        <c:ser>
          <c:idx val="0"/>
          <c:order val="0"/>
          <c:spPr>
            <a:solidFill>
              <a:schemeClr val="accent1"/>
            </a:solidFill>
            <a:ln>
              <a:noFill/>
            </a:ln>
            <a:effectLst/>
          </c:spPr>
          <c:invertIfNegative val="0"/>
          <c:cat>
            <c:strRef>
              <c:f>'Score of objectives'!$D$9:$D$13</c:f>
              <c:strCache>
                <c:ptCount val="5"/>
                <c:pt idx="0">
                  <c:v>V. Allow recreational use not jeopardizing population or social acceptance</c:v>
                </c:pt>
                <c:pt idx="1">
                  <c:v>IV. Avoid increase in tundra vegetation degradation</c:v>
                </c:pt>
                <c:pt idx="2">
                  <c:v>III. Maintain sustainable and stable population</c:v>
                </c:pt>
                <c:pt idx="3">
                  <c:v>II. Minimise agricultural conflicts</c:v>
                </c:pt>
                <c:pt idx="4">
                  <c:v>I. Maintain population range and ecological integrity</c:v>
                </c:pt>
              </c:strCache>
            </c:strRef>
          </c:cat>
          <c:val>
            <c:numRef>
              <c:f>'Score of objectives'!$E$9:$E$13</c:f>
              <c:numCache>
                <c:formatCode>General</c:formatCode>
                <c:ptCount val="5"/>
                <c:pt idx="0">
                  <c:v>5</c:v>
                </c:pt>
                <c:pt idx="1">
                  <c:v>3</c:v>
                </c:pt>
                <c:pt idx="2">
                  <c:v>4</c:v>
                </c:pt>
                <c:pt idx="3">
                  <c:v>3.1666666666666665</c:v>
                </c:pt>
                <c:pt idx="4">
                  <c:v>3.5</c:v>
                </c:pt>
              </c:numCache>
            </c:numRef>
          </c:val>
          <c:extLst>
            <c:ext xmlns:c16="http://schemas.microsoft.com/office/drawing/2014/chart" uri="{C3380CC4-5D6E-409C-BE32-E72D297353CC}">
              <c16:uniqueId val="{00000000-5DAF-4C8A-9FC6-7DC0CADB7C49}"/>
            </c:ext>
          </c:extLst>
        </c:ser>
        <c:dLbls>
          <c:showLegendKey val="0"/>
          <c:showVal val="0"/>
          <c:showCatName val="0"/>
          <c:showSerName val="0"/>
          <c:showPercent val="0"/>
          <c:showBubbleSize val="0"/>
        </c:dLbls>
        <c:gapWidth val="182"/>
        <c:axId val="1071186768"/>
        <c:axId val="1071179568"/>
      </c:barChart>
      <c:catAx>
        <c:axId val="1071186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DE"/>
          </a:p>
        </c:txPr>
        <c:crossAx val="1071179568"/>
        <c:crosses val="autoZero"/>
        <c:auto val="0"/>
        <c:lblAlgn val="ctr"/>
        <c:lblOffset val="100"/>
        <c:noMultiLvlLbl val="0"/>
      </c:catAx>
      <c:valAx>
        <c:axId val="1071179568"/>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DE"/>
          </a:p>
        </c:txPr>
        <c:crossAx val="107118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Scores (0-5) for Results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E"/>
        </a:p>
      </c:txPr>
    </c:title>
    <c:autoTitleDeleted val="0"/>
    <c:plotArea>
      <c:layout/>
      <c:barChart>
        <c:barDir val="col"/>
        <c:grouping val="clustered"/>
        <c:varyColors val="0"/>
        <c:ser>
          <c:idx val="0"/>
          <c:order val="0"/>
          <c:spPr>
            <a:solidFill>
              <a:schemeClr val="accent1"/>
            </a:solidFill>
            <a:ln>
              <a:noFill/>
            </a:ln>
            <a:effectLst/>
          </c:spPr>
          <c:invertIfNegative val="0"/>
          <c:cat>
            <c:strRef>
              <c:f>'Scores for results'!$D$4:$D$6</c:f>
              <c:strCache>
                <c:ptCount val="3"/>
                <c:pt idx="0">
                  <c:v>Essential</c:v>
                </c:pt>
                <c:pt idx="1">
                  <c:v>High</c:v>
                </c:pt>
                <c:pt idx="2">
                  <c:v>Medium</c:v>
                </c:pt>
              </c:strCache>
            </c:strRef>
          </c:cat>
          <c:val>
            <c:numRef>
              <c:f>'Scores for results'!$E$4:$E$6</c:f>
              <c:numCache>
                <c:formatCode>General</c:formatCode>
                <c:ptCount val="3"/>
                <c:pt idx="0">
                  <c:v>5</c:v>
                </c:pt>
                <c:pt idx="1">
                  <c:v>3.43</c:v>
                </c:pt>
                <c:pt idx="2">
                  <c:v>2.8</c:v>
                </c:pt>
              </c:numCache>
            </c:numRef>
          </c:val>
          <c:extLst>
            <c:ext xmlns:c16="http://schemas.microsoft.com/office/drawing/2014/chart" uri="{C3380CC4-5D6E-409C-BE32-E72D297353CC}">
              <c16:uniqueId val="{00000000-A750-4274-91FE-A67EAEEE8EC2}"/>
            </c:ext>
          </c:extLst>
        </c:ser>
        <c:dLbls>
          <c:showLegendKey val="0"/>
          <c:showVal val="0"/>
          <c:showCatName val="0"/>
          <c:showSerName val="0"/>
          <c:showPercent val="0"/>
          <c:showBubbleSize val="0"/>
        </c:dLbls>
        <c:gapWidth val="219"/>
        <c:overlap val="-27"/>
        <c:axId val="968959616"/>
        <c:axId val="968948096"/>
      </c:barChart>
      <c:catAx>
        <c:axId val="96895961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Priority</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E"/>
          </a:p>
        </c:txPr>
        <c:crossAx val="968948096"/>
        <c:crosses val="autoZero"/>
        <c:auto val="1"/>
        <c:lblAlgn val="ctr"/>
        <c:lblOffset val="100"/>
        <c:noMultiLvlLbl val="0"/>
      </c:catAx>
      <c:valAx>
        <c:axId val="968948096"/>
        <c:scaling>
          <c:orientation val="minMax"/>
          <c:max val="5"/>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Average score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DE"/>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E"/>
          </a:p>
        </c:txPr>
        <c:crossAx val="96895961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360457</xdr:colOff>
      <xdr:row>37</xdr:row>
      <xdr:rowOff>100107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1942857" cy="68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358775</xdr:colOff>
      <xdr:row>15</xdr:row>
      <xdr:rowOff>44450</xdr:rowOff>
    </xdr:from>
    <xdr:to>
      <xdr:col>4</xdr:col>
      <xdr:colOff>523875</xdr:colOff>
      <xdr:row>30</xdr:row>
      <xdr:rowOff>25400</xdr:rowOff>
    </xdr:to>
    <xdr:graphicFrame macro="">
      <xdr:nvGraphicFramePr>
        <xdr:cNvPr id="3" name="Chart 2">
          <a:extLst>
            <a:ext uri="{FF2B5EF4-FFF2-40B4-BE49-F238E27FC236}">
              <a16:creationId xmlns:a16="http://schemas.microsoft.com/office/drawing/2014/main" id="{BBFCCA7C-4BE4-C467-1470-700C6BD0DD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568325</xdr:colOff>
      <xdr:row>8</xdr:row>
      <xdr:rowOff>165100</xdr:rowOff>
    </xdr:from>
    <xdr:to>
      <xdr:col>11</xdr:col>
      <xdr:colOff>123825</xdr:colOff>
      <xdr:row>23</xdr:row>
      <xdr:rowOff>146050</xdr:rowOff>
    </xdr:to>
    <xdr:graphicFrame macro="">
      <xdr:nvGraphicFramePr>
        <xdr:cNvPr id="2" name="Chart 1">
          <a:extLst>
            <a:ext uri="{FF2B5EF4-FFF2-40B4-BE49-F238E27FC236}">
              <a16:creationId xmlns:a16="http://schemas.microsoft.com/office/drawing/2014/main" id="{7E93B8F0-8BB0-F550-4934-F42354FC51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247650</xdr:colOff>
      <xdr:row>10</xdr:row>
      <xdr:rowOff>57150</xdr:rowOff>
    </xdr:from>
    <xdr:ext cx="413447" cy="233205"/>
    <xdr:sp macro="" textlink="">
      <xdr:nvSpPr>
        <xdr:cNvPr id="3" name="TextBox 2">
          <a:extLst>
            <a:ext uri="{FF2B5EF4-FFF2-40B4-BE49-F238E27FC236}">
              <a16:creationId xmlns:a16="http://schemas.microsoft.com/office/drawing/2014/main" id="{D0D1E387-E7AC-1131-A002-8956EC5C444C}"/>
            </a:ext>
          </a:extLst>
        </xdr:cNvPr>
        <xdr:cNvSpPr txBox="1"/>
      </xdr:nvSpPr>
      <xdr:spPr>
        <a:xfrm>
          <a:off x="4457700" y="1898650"/>
          <a:ext cx="41344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n = 5</a:t>
          </a:r>
        </a:p>
      </xdr:txBody>
    </xdr:sp>
    <xdr:clientData/>
  </xdr:oneCellAnchor>
  <xdr:oneCellAnchor>
    <xdr:from>
      <xdr:col>7</xdr:col>
      <xdr:colOff>317500</xdr:colOff>
      <xdr:row>12</xdr:row>
      <xdr:rowOff>171450</xdr:rowOff>
    </xdr:from>
    <xdr:ext cx="413447" cy="233205"/>
    <xdr:sp macro="" textlink="">
      <xdr:nvSpPr>
        <xdr:cNvPr id="4" name="TextBox 3">
          <a:extLst>
            <a:ext uri="{FF2B5EF4-FFF2-40B4-BE49-F238E27FC236}">
              <a16:creationId xmlns:a16="http://schemas.microsoft.com/office/drawing/2014/main" id="{A1F93392-6012-4694-8677-006B9D5C5D9A}"/>
            </a:ext>
          </a:extLst>
        </xdr:cNvPr>
        <xdr:cNvSpPr txBox="1"/>
      </xdr:nvSpPr>
      <xdr:spPr>
        <a:xfrm>
          <a:off x="5746750" y="2381250"/>
          <a:ext cx="41344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n = 7</a:t>
          </a:r>
        </a:p>
      </xdr:txBody>
    </xdr:sp>
    <xdr:clientData/>
  </xdr:oneCellAnchor>
  <xdr:oneCellAnchor>
    <xdr:from>
      <xdr:col>9</xdr:col>
      <xdr:colOff>374650</xdr:colOff>
      <xdr:row>14</xdr:row>
      <xdr:rowOff>6350</xdr:rowOff>
    </xdr:from>
    <xdr:ext cx="413447" cy="233205"/>
    <xdr:sp macro="" textlink="">
      <xdr:nvSpPr>
        <xdr:cNvPr id="5" name="TextBox 4">
          <a:extLst>
            <a:ext uri="{FF2B5EF4-FFF2-40B4-BE49-F238E27FC236}">
              <a16:creationId xmlns:a16="http://schemas.microsoft.com/office/drawing/2014/main" id="{8A119ED5-6539-4A96-A4F7-28D19DFB8140}"/>
            </a:ext>
          </a:extLst>
        </xdr:cNvPr>
        <xdr:cNvSpPr txBox="1"/>
      </xdr:nvSpPr>
      <xdr:spPr>
        <a:xfrm>
          <a:off x="7023100" y="2584450"/>
          <a:ext cx="41344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n = 5</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per Madsen" refreshedDate="45445.535175925928" createdVersion="8" refreshedVersion="8" minRefreshableVersion="3" recordCount="26" xr:uid="{EE1BA839-C893-4BDF-9254-3F1AB91C4737}">
  <cacheSource type="worksheet">
    <worksheetSource ref="A1:F1048576" sheet="Objectives matrix"/>
  </cacheSource>
  <cacheFields count="6">
    <cacheField name="FUNDAMENTAL OBJECTIVES" numFmtId="0">
      <sharedItems containsBlank="1" count="10">
        <s v="I. Maintain population range and ecological integrity"/>
        <m/>
        <s v="II. Minimise agricultural conflicts"/>
        <s v="III. Maintain sustainable and stable population"/>
        <s v="IV. Avoid increase in tundra vegetation degradation"/>
        <s v="V. Allow recreational use not jeopardizing population or social acceptance"/>
        <s v="Implementation and evaluation of the performance of actions"/>
        <s v="I. International coordination and dicision making"/>
        <s v="II. Task Force"/>
        <s v="III. National implementation"/>
      </sharedItems>
    </cacheField>
    <cacheField name="Means objectives level 1" numFmtId="0">
      <sharedItems containsBlank="1"/>
    </cacheField>
    <cacheField name="Means objectives level 2" numFmtId="0">
      <sharedItems containsBlank="1"/>
    </cacheField>
    <cacheField name="Indicator 1 (quantitative: red; qualitative expert judgement: blue)" numFmtId="0">
      <sharedItems containsBlank="1"/>
    </cacheField>
    <cacheField name="Score (purpose)(avg of objectives at level 1)" numFmtId="0">
      <sharedItems containsString="0" containsBlank="1" containsNumber="1" minValue="3" maxValue="5"/>
    </cacheField>
    <cacheField name="Score (objectives level 1)" numFmtId="0">
      <sharedItems containsString="0" containsBlank="1" containsNumber="1" containsInteger="1" minValue="2" maxValue="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per Madsen" refreshedDate="45448.745823148151" createdVersion="8" refreshedVersion="8" minRefreshableVersion="3" recordCount="17" xr:uid="{FD777A59-F920-43B6-AF28-106684BC5F57}">
  <cacheSource type="worksheet">
    <worksheetSource ref="D2:G19" sheet="Results"/>
  </cacheSource>
  <cacheFields count="4">
    <cacheField name="Priority" numFmtId="0">
      <sharedItems count="3">
        <s v="Essential"/>
        <s v="High"/>
        <s v="Medium"/>
      </sharedItems>
    </cacheField>
    <cacheField name="Timescale" numFmtId="0">
      <sharedItems/>
    </cacheField>
    <cacheField name="Means of verification" numFmtId="0">
      <sharedItems/>
    </cacheField>
    <cacheField name="Score"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s v="I.1 Improve habitat management"/>
    <s v="Restore grasslands"/>
    <s v="Area of grassland restored nationally since 2013, with PfG having benefitted"/>
    <n v="3.5"/>
    <n v="2"/>
  </r>
  <r>
    <x v="1"/>
    <s v="I.2 Maintain range"/>
    <m/>
    <s v="Gross area use, numbers and distribution (stopover sites, wintering sites) per country, c. 2013 versus c. 2022"/>
    <m/>
    <n v="5"/>
  </r>
  <r>
    <x v="1"/>
    <m/>
    <m/>
    <m/>
    <m/>
    <m/>
  </r>
  <r>
    <x v="2"/>
    <s v="II.1 Optimise compensation and subsidy schemes"/>
    <s v="Increase information exchange"/>
    <s v="National compensation paid / subsidy provided for PfG annually versus national goose abundances, 2013-2022"/>
    <n v="3.1666666666666665"/>
    <n v="4"/>
  </r>
  <r>
    <x v="1"/>
    <m/>
    <m/>
    <s v="Number of PfG shot under derogation in February-April, annually, 2013-2022 (Denmark)"/>
    <m/>
    <n v="3"/>
  </r>
  <r>
    <x v="1"/>
    <s v="II.2 Improve recreational values of geese"/>
    <s v="Increase goose tourism "/>
    <s v="Number of tourist tours and local goose events organised annually per country, including PfG, 2013-2022"/>
    <m/>
    <n v="2"/>
  </r>
  <r>
    <x v="1"/>
    <m/>
    <s v="Increase hunting opportunities"/>
    <s v="National PfG hunting bag per year; number of hunters reporting PfG shot annually, 2013-2022 (Norway, Denmark)"/>
    <m/>
    <n v="4"/>
  </r>
  <r>
    <x v="1"/>
    <s v="II.3 Increase habitats where geese make no damage"/>
    <s v="Restore grasslands"/>
    <s v="Area of grassland restored nationally since 2013, with PfG having benefitted"/>
    <m/>
    <n v="2"/>
  </r>
  <r>
    <x v="1"/>
    <m/>
    <s v="Decrease disturbance"/>
    <s v="Number of hunting days per month versus goose abundances (in discrete local areas)"/>
    <m/>
    <n v="4"/>
  </r>
  <r>
    <x v="3"/>
    <s v="III.1 Maintain population at c. 60,000 (spring)"/>
    <s v="Adapt and optimise harvest regulations"/>
    <s v="Spring population estimate (IPM)"/>
    <n v="4"/>
    <n v="4"/>
  </r>
  <r>
    <x v="1"/>
    <m/>
    <m/>
    <m/>
    <m/>
    <m/>
  </r>
  <r>
    <x v="4"/>
    <s v="IV.1 Maintain population of c. 60,000 "/>
    <s v="Adapt and optimise harvest practises"/>
    <s v="Change in tundra degradation extend and impact versus local breeding goose abundances, c. 2006-2022"/>
    <n v="3"/>
    <n v="3"/>
  </r>
  <r>
    <x v="1"/>
    <m/>
    <m/>
    <m/>
    <m/>
    <m/>
  </r>
  <r>
    <x v="5"/>
    <s v="V.1Minimise crippling of birds due to hunting"/>
    <s v="Train hunters, communicate"/>
    <s v="Rate of crippling and crippling ratio (crippling rate over harvest rate) in X-rayed adult and juvenile geese after the hunting season, 2013-2022"/>
    <n v="5"/>
    <n v="5"/>
  </r>
  <r>
    <x v="1"/>
    <m/>
    <m/>
    <s v="Number of training courses held and dissemination products prepared annually, 2013-2022"/>
    <m/>
    <n v="5"/>
  </r>
  <r>
    <x v="1"/>
    <m/>
    <m/>
    <m/>
    <m/>
    <m/>
  </r>
  <r>
    <x v="1"/>
    <m/>
    <m/>
    <m/>
    <m/>
    <m/>
  </r>
  <r>
    <x v="1"/>
    <m/>
    <m/>
    <m/>
    <m/>
    <m/>
  </r>
  <r>
    <x v="6"/>
    <m/>
    <m/>
    <m/>
    <m/>
    <m/>
  </r>
  <r>
    <x v="7"/>
    <m/>
    <m/>
    <s v="International Working Group meetings where PfG ISSMP decisions have been a topic "/>
    <m/>
    <m/>
  </r>
  <r>
    <x v="1"/>
    <m/>
    <m/>
    <s v="Communication products"/>
    <m/>
    <m/>
  </r>
  <r>
    <x v="8"/>
    <m/>
    <m/>
    <s v="Meetings and activities"/>
    <m/>
    <m/>
  </r>
  <r>
    <x v="9"/>
    <m/>
    <m/>
    <s v="National management actions taken to meet objectives in PfG ISSMP, eg., changes in regulations or administrative procedures, practises, communication"/>
    <m/>
    <m/>
  </r>
  <r>
    <x v="1"/>
    <m/>
    <m/>
    <s v="National working group meetings"/>
    <m/>
    <m/>
  </r>
  <r>
    <x v="1"/>
    <m/>
    <m/>
    <s v="National communication products"/>
    <m/>
    <m/>
  </r>
  <r>
    <x v="1"/>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s v="Immediate"/>
    <s v="Acceptance by all range states and agreement to proceed. Presentation of the PfG ISMP at the AEWA MOP in May 2012. Publication of the PfG ISMP by AEWA and relevant national authorities in the range states "/>
    <n v="5"/>
  </r>
  <r>
    <x v="0"/>
    <s v="Short"/>
    <s v="Publication of management structure and composition.  In consultation with range state authorities, regular action and review meetings planned and scheduled. Frequency and ad-hoc meetings to be confirmed as necessary. "/>
    <n v="5"/>
  </r>
  <r>
    <x v="0"/>
    <s v="Short"/>
    <s v="Population target confirmed and communicated to relevant national authority in range states. "/>
    <n v="5"/>
  </r>
  <r>
    <x v="0"/>
    <s v="Short"/>
    <s v="Population monitoring data published and data incorporated in to predictive models  Alert Action Plan published, if required "/>
    <n v="5"/>
  </r>
  <r>
    <x v="0"/>
    <s v="Short"/>
    <s v="Publication of international / national hunting regulations."/>
    <n v="5"/>
  </r>
  <r>
    <x v="1"/>
    <s v="Short"/>
    <s v="Publication of hunting bag statistics and data incorporated in to predictive models. "/>
    <n v="5"/>
  </r>
  <r>
    <x v="2"/>
    <s v="Medium"/>
    <s v="National/local management plan published. "/>
    <n v="1"/>
  </r>
  <r>
    <x v="1"/>
    <s v="Short"/>
    <s v="Publication of guidelines, training programs and local codes of conduct. "/>
    <n v="5"/>
  </r>
  <r>
    <x v="2"/>
    <s v="Short"/>
    <s v="Monitoring data published and reported to relevant authorities and organisations."/>
    <n v="5"/>
  </r>
  <r>
    <x v="1"/>
    <s v="Medium"/>
    <s v="Publication of arrival and departure dates, seasonal numbers at national/regional levels.  Modelling evaluation published. "/>
    <n v="3"/>
  </r>
  <r>
    <x v="1"/>
    <s v="Medium"/>
    <s v="Official documentation of national conservation plans, new information communicated / shared as necessary."/>
    <n v="3"/>
  </r>
  <r>
    <x v="1"/>
    <s v="Medium"/>
    <s v="Publication of relevant findings.  Modelling evaluation published. "/>
    <n v="3"/>
  </r>
  <r>
    <x v="2"/>
    <s v="Medium"/>
    <s v="Publication and communication of relevant schemes and evaluation of level of conflict. "/>
    <n v="3"/>
  </r>
  <r>
    <x v="2"/>
    <s v="Medium"/>
    <s v="National / regional management plans published and shared. "/>
    <n v="2"/>
  </r>
  <r>
    <x v="2"/>
    <s v="Medium"/>
    <s v="National / regional management plans published and shared.   Monitoring results and model outputs are published."/>
    <n v="3"/>
  </r>
  <r>
    <x v="1"/>
    <s v="Short"/>
    <s v="Publication of technical guidelines.  Annual reporting and publication of data. "/>
    <n v="4"/>
  </r>
  <r>
    <x v="1"/>
    <s v="Medium"/>
    <s v="Alert Action Plan published, if required "/>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0C1810-A00A-4D73-BF34-600037C92DC6}"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4" firstHeaderRow="1" firstDataRow="1" firstDataCol="1"/>
  <pivotFields count="6">
    <pivotField axis="axisRow" showAll="0">
      <items count="11">
        <item x="7"/>
        <item x="0"/>
        <item x="2"/>
        <item x="8"/>
        <item x="3"/>
        <item x="9"/>
        <item x="6"/>
        <item x="4"/>
        <item x="5"/>
        <item x="1"/>
        <item t="default"/>
      </items>
    </pivotField>
    <pivotField showAll="0"/>
    <pivotField showAll="0"/>
    <pivotField showAll="0"/>
    <pivotField dataField="1" showAll="0"/>
    <pivotField showAll="0"/>
  </pivotFields>
  <rowFields count="1">
    <field x="0"/>
  </rowFields>
  <rowItems count="11">
    <i>
      <x/>
    </i>
    <i>
      <x v="1"/>
    </i>
    <i>
      <x v="2"/>
    </i>
    <i>
      <x v="3"/>
    </i>
    <i>
      <x v="4"/>
    </i>
    <i>
      <x v="5"/>
    </i>
    <i>
      <x v="6"/>
    </i>
    <i>
      <x v="7"/>
    </i>
    <i>
      <x v="8"/>
    </i>
    <i>
      <x v="9"/>
    </i>
    <i t="grand">
      <x/>
    </i>
  </rowItems>
  <colItems count="1">
    <i/>
  </colItems>
  <dataFields count="1">
    <dataField name="Average of Score (purpose)(avg of objectives at level 1)" fld="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E1D824-0EC3-45B7-B2C4-40F381A89AD2}"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7" firstHeaderRow="1" firstDataRow="1" firstDataCol="1"/>
  <pivotFields count="4">
    <pivotField axis="axisRow" showAll="0">
      <items count="4">
        <item x="0"/>
        <item x="1"/>
        <item x="2"/>
        <item t="default"/>
      </items>
    </pivotField>
    <pivotField showAll="0"/>
    <pivotField showAll="0"/>
    <pivotField dataField="1" showAll="0"/>
  </pivotFields>
  <rowFields count="1">
    <field x="0"/>
  </rowFields>
  <rowItems count="4">
    <i>
      <x/>
    </i>
    <i>
      <x v="1"/>
    </i>
    <i>
      <x v="2"/>
    </i>
    <i t="grand">
      <x/>
    </i>
  </rowItems>
  <colItems count="1">
    <i/>
  </colItems>
  <dataFields count="1">
    <dataField name="Count of Score" fld="3" subtotal="count" baseField="0"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B13" sqref="B13"/>
    </sheetView>
  </sheetViews>
  <sheetFormatPr defaultRowHeight="14.5" x14ac:dyDescent="0.35"/>
  <cols>
    <col min="1" max="1" width="66.81640625" bestFit="1" customWidth="1"/>
    <col min="2" max="2" width="35.36328125" customWidth="1"/>
    <col min="3" max="3" width="23.81640625" customWidth="1"/>
    <col min="4" max="4" width="114.7265625" customWidth="1"/>
    <col min="5" max="5" width="36.26953125" customWidth="1"/>
    <col min="6" max="6" width="18.26953125" customWidth="1"/>
    <col min="7" max="7" width="28.1796875" customWidth="1"/>
    <col min="8" max="8" width="115.08984375" bestFit="1" customWidth="1"/>
  </cols>
  <sheetData>
    <row r="1" spans="1:8" x14ac:dyDescent="0.35">
      <c r="A1" s="9" t="s">
        <v>47</v>
      </c>
      <c r="B1" s="12" t="s">
        <v>7</v>
      </c>
      <c r="C1" s="12" t="s">
        <v>8</v>
      </c>
      <c r="D1" s="5" t="s">
        <v>40</v>
      </c>
      <c r="E1" s="5" t="s">
        <v>133</v>
      </c>
      <c r="F1" s="5" t="s">
        <v>132</v>
      </c>
      <c r="G1" s="5" t="s">
        <v>131</v>
      </c>
      <c r="H1" s="5" t="s">
        <v>32</v>
      </c>
    </row>
    <row r="2" spans="1:8" x14ac:dyDescent="0.35">
      <c r="A2" s="3" t="s">
        <v>20</v>
      </c>
      <c r="B2" s="13" t="s">
        <v>25</v>
      </c>
      <c r="C2" s="13" t="s">
        <v>3</v>
      </c>
      <c r="D2" s="7" t="s">
        <v>9</v>
      </c>
      <c r="E2" s="7">
        <f>AVERAGE(F2,F3)</f>
        <v>3.5</v>
      </c>
      <c r="F2" s="7">
        <v>2</v>
      </c>
      <c r="G2" s="1" t="s">
        <v>17</v>
      </c>
    </row>
    <row r="3" spans="1:8" x14ac:dyDescent="0.35">
      <c r="A3" s="3"/>
      <c r="B3" s="13" t="s">
        <v>26</v>
      </c>
      <c r="C3" s="13"/>
      <c r="D3" s="7" t="s">
        <v>38</v>
      </c>
      <c r="E3" s="7"/>
      <c r="F3" s="7">
        <v>5</v>
      </c>
      <c r="H3" t="s">
        <v>18</v>
      </c>
    </row>
    <row r="4" spans="1:8" x14ac:dyDescent="0.35">
      <c r="A4" s="3"/>
      <c r="B4" s="13"/>
      <c r="C4" s="13"/>
      <c r="D4" s="1"/>
      <c r="E4" s="1"/>
      <c r="F4" s="1"/>
    </row>
    <row r="5" spans="1:8" ht="28.5" x14ac:dyDescent="0.35">
      <c r="A5" s="2" t="s">
        <v>21</v>
      </c>
      <c r="B5" s="13" t="s">
        <v>27</v>
      </c>
      <c r="C5" s="13" t="s">
        <v>0</v>
      </c>
      <c r="D5" s="7" t="s">
        <v>11</v>
      </c>
      <c r="E5" s="15">
        <f>AVERAGE(F5,F6,F7,F8,F9,F10)</f>
        <v>3.1666666666666665</v>
      </c>
      <c r="F5" s="7">
        <v>4</v>
      </c>
    </row>
    <row r="6" spans="1:8" x14ac:dyDescent="0.35">
      <c r="A6" s="2"/>
      <c r="B6" s="13"/>
      <c r="C6" s="13"/>
      <c r="D6" s="7" t="s">
        <v>19</v>
      </c>
      <c r="E6" s="7"/>
      <c r="F6" s="7">
        <v>3</v>
      </c>
    </row>
    <row r="7" spans="1:8" x14ac:dyDescent="0.35">
      <c r="A7" s="3"/>
      <c r="B7" s="13" t="s">
        <v>28</v>
      </c>
      <c r="C7" s="13" t="s">
        <v>1</v>
      </c>
      <c r="D7" s="8" t="s">
        <v>10</v>
      </c>
      <c r="E7" s="8"/>
      <c r="F7" s="8">
        <v>2</v>
      </c>
    </row>
    <row r="8" spans="1:8" ht="28.5" x14ac:dyDescent="0.35">
      <c r="A8" s="3"/>
      <c r="B8" s="13"/>
      <c r="C8" s="13" t="s">
        <v>2</v>
      </c>
      <c r="D8" s="7" t="s">
        <v>12</v>
      </c>
      <c r="E8" s="7"/>
      <c r="F8" s="7">
        <v>4</v>
      </c>
    </row>
    <row r="9" spans="1:8" ht="28.5" x14ac:dyDescent="0.35">
      <c r="A9" s="3"/>
      <c r="B9" s="13" t="s">
        <v>29</v>
      </c>
      <c r="C9" s="13" t="s">
        <v>3</v>
      </c>
      <c r="D9" s="7" t="s">
        <v>9</v>
      </c>
      <c r="E9" s="7"/>
      <c r="F9" s="7">
        <v>2</v>
      </c>
    </row>
    <row r="10" spans="1:8" x14ac:dyDescent="0.35">
      <c r="A10" s="3"/>
      <c r="B10" s="13"/>
      <c r="C10" s="13" t="s">
        <v>4</v>
      </c>
      <c r="D10" s="8" t="s">
        <v>41</v>
      </c>
      <c r="E10" s="8"/>
      <c r="F10" s="8">
        <v>4</v>
      </c>
    </row>
    <row r="11" spans="1:8" ht="28.5" x14ac:dyDescent="0.35">
      <c r="A11" s="2" t="s">
        <v>22</v>
      </c>
      <c r="B11" s="13" t="s">
        <v>30</v>
      </c>
      <c r="C11" s="13" t="s">
        <v>5</v>
      </c>
      <c r="D11" s="7" t="s">
        <v>13</v>
      </c>
      <c r="E11" s="7">
        <f>F11</f>
        <v>4</v>
      </c>
      <c r="F11" s="7">
        <v>4</v>
      </c>
    </row>
    <row r="12" spans="1:8" x14ac:dyDescent="0.35">
      <c r="A12" s="3"/>
      <c r="B12" s="13"/>
      <c r="C12" s="11"/>
    </row>
    <row r="13" spans="1:8" ht="28.5" x14ac:dyDescent="0.35">
      <c r="A13" s="2" t="s">
        <v>23</v>
      </c>
      <c r="B13" s="13" t="s">
        <v>31</v>
      </c>
      <c r="C13" s="13" t="s">
        <v>6</v>
      </c>
      <c r="D13" s="7" t="s">
        <v>39</v>
      </c>
      <c r="E13" s="7">
        <f>F13</f>
        <v>3</v>
      </c>
      <c r="F13" s="7">
        <v>3</v>
      </c>
    </row>
    <row r="14" spans="1:8" x14ac:dyDescent="0.35">
      <c r="A14" s="2"/>
      <c r="B14" s="13"/>
      <c r="C14" s="13"/>
      <c r="D14" s="1"/>
      <c r="E14" s="1"/>
      <c r="F14" s="1"/>
    </row>
    <row r="15" spans="1:8" ht="28.5" x14ac:dyDescent="0.35">
      <c r="A15" s="2" t="s">
        <v>24</v>
      </c>
      <c r="B15" s="13" t="s">
        <v>155</v>
      </c>
      <c r="C15" s="13" t="s">
        <v>16</v>
      </c>
      <c r="D15" s="7" t="s">
        <v>15</v>
      </c>
      <c r="E15" s="7">
        <f>AVERAGE(F15,F16)</f>
        <v>5</v>
      </c>
      <c r="F15" s="7">
        <v>5</v>
      </c>
    </row>
    <row r="16" spans="1:8" x14ac:dyDescent="0.35">
      <c r="B16" s="11"/>
      <c r="C16" s="11"/>
      <c r="D16" s="7" t="s">
        <v>14</v>
      </c>
      <c r="E16" s="7"/>
      <c r="F16" s="7">
        <v>5</v>
      </c>
    </row>
    <row r="17" spans="1:8" x14ac:dyDescent="0.35">
      <c r="B17" s="11"/>
      <c r="C17" s="11"/>
    </row>
    <row r="18" spans="1:8" x14ac:dyDescent="0.35">
      <c r="B18" s="11"/>
      <c r="C18" s="11"/>
    </row>
    <row r="19" spans="1:8" x14ac:dyDescent="0.35">
      <c r="B19" s="11"/>
      <c r="C19" s="11"/>
    </row>
    <row r="20" spans="1:8" x14ac:dyDescent="0.35">
      <c r="A20" s="6" t="s">
        <v>46</v>
      </c>
      <c r="B20" s="14"/>
      <c r="C20" s="14"/>
      <c r="D20" s="6"/>
      <c r="E20" s="6"/>
      <c r="F20" s="6"/>
      <c r="G20" s="6"/>
      <c r="H20" s="6"/>
    </row>
    <row r="21" spans="1:8" x14ac:dyDescent="0.35">
      <c r="A21" s="4" t="s">
        <v>45</v>
      </c>
      <c r="B21" s="11"/>
      <c r="C21" s="11"/>
      <c r="D21" t="s">
        <v>35</v>
      </c>
    </row>
    <row r="22" spans="1:8" x14ac:dyDescent="0.35">
      <c r="A22" s="4"/>
      <c r="B22" s="11"/>
      <c r="C22" s="11"/>
      <c r="D22" t="s">
        <v>36</v>
      </c>
    </row>
    <row r="23" spans="1:8" x14ac:dyDescent="0.35">
      <c r="A23" s="4" t="s">
        <v>43</v>
      </c>
      <c r="B23" s="11"/>
      <c r="C23" s="11"/>
      <c r="D23" t="s">
        <v>34</v>
      </c>
    </row>
    <row r="24" spans="1:8" x14ac:dyDescent="0.35">
      <c r="A24" s="4" t="s">
        <v>44</v>
      </c>
      <c r="B24" s="11"/>
      <c r="C24" s="11"/>
      <c r="D24" t="s">
        <v>42</v>
      </c>
    </row>
    <row r="25" spans="1:8" x14ac:dyDescent="0.35">
      <c r="B25" s="11"/>
      <c r="C25" s="11"/>
      <c r="D25" t="s">
        <v>33</v>
      </c>
    </row>
    <row r="26" spans="1:8" x14ac:dyDescent="0.35">
      <c r="B26" s="11"/>
      <c r="C26" s="11"/>
      <c r="D26" t="s">
        <v>37</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6005-0505-4A7C-81D4-A38D4ED91470}">
  <dimension ref="A3:E14"/>
  <sheetViews>
    <sheetView workbookViewId="0">
      <selection activeCell="A22" sqref="A22"/>
    </sheetView>
  </sheetViews>
  <sheetFormatPr defaultRowHeight="14.5" x14ac:dyDescent="0.35"/>
  <cols>
    <col min="1" max="1" width="63.08984375" bestFit="1" customWidth="1"/>
    <col min="2" max="2" width="47.26953125" bestFit="1" customWidth="1"/>
    <col min="4" max="4" width="63.08984375" bestFit="1" customWidth="1"/>
  </cols>
  <sheetData>
    <row r="3" spans="1:5" x14ac:dyDescent="0.35">
      <c r="A3" s="16" t="s">
        <v>135</v>
      </c>
      <c r="B3" t="s">
        <v>141</v>
      </c>
      <c r="D3" t="s">
        <v>135</v>
      </c>
      <c r="E3" t="s">
        <v>141</v>
      </c>
    </row>
    <row r="4" spans="1:5" x14ac:dyDescent="0.35">
      <c r="A4" s="17" t="s">
        <v>45</v>
      </c>
    </row>
    <row r="5" spans="1:5" x14ac:dyDescent="0.35">
      <c r="A5" s="17" t="s">
        <v>20</v>
      </c>
      <c r="B5">
        <v>3.5</v>
      </c>
    </row>
    <row r="6" spans="1:5" x14ac:dyDescent="0.35">
      <c r="A6" s="17" t="s">
        <v>21</v>
      </c>
      <c r="B6">
        <v>3.1666666666666665</v>
      </c>
    </row>
    <row r="7" spans="1:5" x14ac:dyDescent="0.35">
      <c r="A7" s="17" t="s">
        <v>43</v>
      </c>
    </row>
    <row r="8" spans="1:5" x14ac:dyDescent="0.35">
      <c r="A8" s="17" t="s">
        <v>22</v>
      </c>
      <c r="B8">
        <v>4</v>
      </c>
    </row>
    <row r="9" spans="1:5" x14ac:dyDescent="0.35">
      <c r="A9" s="17" t="s">
        <v>44</v>
      </c>
      <c r="D9" t="s">
        <v>24</v>
      </c>
      <c r="E9">
        <v>5</v>
      </c>
    </row>
    <row r="10" spans="1:5" x14ac:dyDescent="0.35">
      <c r="A10" s="17" t="s">
        <v>46</v>
      </c>
      <c r="D10" t="s">
        <v>23</v>
      </c>
      <c r="E10">
        <v>3</v>
      </c>
    </row>
    <row r="11" spans="1:5" x14ac:dyDescent="0.35">
      <c r="A11" s="17" t="s">
        <v>23</v>
      </c>
      <c r="B11">
        <v>3</v>
      </c>
      <c r="D11" t="s">
        <v>22</v>
      </c>
      <c r="E11">
        <v>4</v>
      </c>
    </row>
    <row r="12" spans="1:5" x14ac:dyDescent="0.35">
      <c r="A12" s="17" t="s">
        <v>24</v>
      </c>
      <c r="B12">
        <v>5</v>
      </c>
      <c r="D12" t="s">
        <v>21</v>
      </c>
      <c r="E12">
        <v>3.1666666666666665</v>
      </c>
    </row>
    <row r="13" spans="1:5" x14ac:dyDescent="0.35">
      <c r="A13" s="17" t="s">
        <v>140</v>
      </c>
      <c r="D13" t="s">
        <v>20</v>
      </c>
      <c r="E13">
        <v>3.5</v>
      </c>
    </row>
    <row r="14" spans="1:5" x14ac:dyDescent="0.35">
      <c r="A14" s="17" t="s">
        <v>136</v>
      </c>
      <c r="B14">
        <v>3.7333333333333329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3BDC-97B7-4913-AD43-01FF957FD3F7}">
  <dimension ref="A1:D11"/>
  <sheetViews>
    <sheetView topLeftCell="B1" workbookViewId="0">
      <selection activeCell="E2" sqref="E2"/>
    </sheetView>
  </sheetViews>
  <sheetFormatPr defaultRowHeight="14.5" x14ac:dyDescent="0.35"/>
  <cols>
    <col min="1" max="1" width="5.1796875" style="10" customWidth="1"/>
    <col min="2" max="2" width="82.7265625" customWidth="1"/>
    <col min="3" max="3" width="7.26953125" customWidth="1"/>
    <col min="4" max="4" width="52" customWidth="1"/>
  </cols>
  <sheetData>
    <row r="1" spans="1:4" x14ac:dyDescent="0.35">
      <c r="A1" s="18" t="s">
        <v>148</v>
      </c>
      <c r="B1" s="19"/>
      <c r="C1" s="19" t="s">
        <v>149</v>
      </c>
      <c r="D1" s="19" t="s">
        <v>147</v>
      </c>
    </row>
    <row r="2" spans="1:4" ht="29" x14ac:dyDescent="0.35">
      <c r="A2" s="20">
        <v>1</v>
      </c>
      <c r="B2" s="21" t="s">
        <v>106</v>
      </c>
      <c r="C2" s="20">
        <v>5</v>
      </c>
      <c r="D2" s="22" t="s">
        <v>142</v>
      </c>
    </row>
    <row r="3" spans="1:4" ht="46.5" customHeight="1" x14ac:dyDescent="0.35">
      <c r="A3" s="20">
        <v>2</v>
      </c>
      <c r="B3" s="23" t="s">
        <v>107</v>
      </c>
      <c r="C3" s="20">
        <v>4</v>
      </c>
      <c r="D3" s="23" t="s">
        <v>130</v>
      </c>
    </row>
    <row r="4" spans="1:4" ht="29" x14ac:dyDescent="0.35">
      <c r="A4" s="20"/>
      <c r="B4" s="23" t="s">
        <v>113</v>
      </c>
      <c r="C4" s="20">
        <v>5</v>
      </c>
      <c r="D4" s="22" t="s">
        <v>143</v>
      </c>
    </row>
    <row r="5" spans="1:4" ht="29" x14ac:dyDescent="0.35">
      <c r="A5" s="20"/>
      <c r="B5" s="21" t="s">
        <v>114</v>
      </c>
      <c r="C5" s="20">
        <v>1</v>
      </c>
      <c r="D5" s="22" t="s">
        <v>144</v>
      </c>
    </row>
    <row r="6" spans="1:4" ht="43.5" x14ac:dyDescent="0.35">
      <c r="A6" s="20">
        <v>3</v>
      </c>
      <c r="B6" s="23" t="s">
        <v>112</v>
      </c>
      <c r="C6" s="20">
        <v>5</v>
      </c>
      <c r="D6" s="22" t="s">
        <v>152</v>
      </c>
    </row>
    <row r="7" spans="1:4" ht="58" x14ac:dyDescent="0.35">
      <c r="A7" s="20">
        <v>4</v>
      </c>
      <c r="B7" s="23" t="s">
        <v>145</v>
      </c>
      <c r="C7" s="20">
        <v>2</v>
      </c>
      <c r="D7" s="23" t="s">
        <v>151</v>
      </c>
    </row>
    <row r="8" spans="1:4" ht="58" x14ac:dyDescent="0.35">
      <c r="A8" s="20">
        <v>5</v>
      </c>
      <c r="B8" s="23" t="s">
        <v>108</v>
      </c>
      <c r="C8" s="20">
        <v>3</v>
      </c>
      <c r="D8" s="24" t="s">
        <v>153</v>
      </c>
    </row>
    <row r="9" spans="1:4" ht="61" customHeight="1" x14ac:dyDescent="0.35">
      <c r="A9" s="20">
        <v>6</v>
      </c>
      <c r="B9" s="23" t="s">
        <v>109</v>
      </c>
      <c r="C9" s="20">
        <v>3</v>
      </c>
      <c r="D9" s="25" t="s">
        <v>146</v>
      </c>
    </row>
    <row r="10" spans="1:4" ht="43.5" x14ac:dyDescent="0.35">
      <c r="A10" s="20">
        <v>7</v>
      </c>
      <c r="B10" s="23" t="s">
        <v>110</v>
      </c>
      <c r="C10" s="20">
        <v>3</v>
      </c>
      <c r="D10" s="22" t="s">
        <v>129</v>
      </c>
    </row>
    <row r="11" spans="1:4" ht="29" x14ac:dyDescent="0.35">
      <c r="A11" s="20">
        <v>8</v>
      </c>
      <c r="B11" s="23" t="s">
        <v>111</v>
      </c>
      <c r="C11" s="20">
        <v>5</v>
      </c>
      <c r="D11" s="22"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2DD4-8116-4831-94AD-F027912281CC}">
  <dimension ref="A1:G19"/>
  <sheetViews>
    <sheetView zoomScale="70" zoomScaleNormal="70" workbookViewId="0">
      <pane ySplit="2" topLeftCell="A18" activePane="bottomLeft" state="frozen"/>
      <selection pane="bottomLeft" sqref="A1:G19"/>
    </sheetView>
  </sheetViews>
  <sheetFormatPr defaultRowHeight="14.5" x14ac:dyDescent="0.35"/>
  <cols>
    <col min="1" max="1" width="15.6328125" style="11" customWidth="1"/>
    <col min="2" max="2" width="23" customWidth="1"/>
    <col min="3" max="3" width="23.1796875" customWidth="1"/>
    <col min="5" max="5" width="9.81640625" bestFit="1" customWidth="1"/>
    <col min="6" max="6" width="22.81640625" customWidth="1"/>
    <col min="7" max="7" width="9.6328125" bestFit="1" customWidth="1"/>
  </cols>
  <sheetData>
    <row r="1" spans="1:7" ht="29" customHeight="1" x14ac:dyDescent="0.35">
      <c r="A1" s="28" t="s">
        <v>156</v>
      </c>
      <c r="B1" s="28"/>
      <c r="G1" s="4" t="s">
        <v>157</v>
      </c>
    </row>
    <row r="2" spans="1:7" ht="16" customHeight="1" x14ac:dyDescent="0.35">
      <c r="A2" s="26" t="s">
        <v>116</v>
      </c>
      <c r="B2" s="27" t="s">
        <v>49</v>
      </c>
      <c r="C2" s="27" t="s">
        <v>50</v>
      </c>
      <c r="D2" s="27" t="s">
        <v>51</v>
      </c>
      <c r="E2" s="27" t="s">
        <v>52</v>
      </c>
      <c r="F2" s="27" t="s">
        <v>53</v>
      </c>
      <c r="G2" s="27" t="s">
        <v>134</v>
      </c>
    </row>
    <row r="3" spans="1:7" ht="146.5" customHeight="1" x14ac:dyDescent="0.35">
      <c r="A3" s="23" t="s">
        <v>115</v>
      </c>
      <c r="B3" s="23" t="s">
        <v>54</v>
      </c>
      <c r="C3" s="23" t="s">
        <v>55</v>
      </c>
      <c r="D3" s="21" t="s">
        <v>56</v>
      </c>
      <c r="E3" s="21" t="s">
        <v>57</v>
      </c>
      <c r="F3" s="23" t="s">
        <v>58</v>
      </c>
      <c r="G3" s="20">
        <v>5</v>
      </c>
    </row>
    <row r="4" spans="1:7" ht="207.5" customHeight="1" x14ac:dyDescent="0.35">
      <c r="A4" s="23" t="s">
        <v>115</v>
      </c>
      <c r="B4" s="23" t="s">
        <v>59</v>
      </c>
      <c r="C4" s="23" t="s">
        <v>60</v>
      </c>
      <c r="D4" s="21" t="s">
        <v>56</v>
      </c>
      <c r="E4" s="21" t="s">
        <v>61</v>
      </c>
      <c r="F4" s="23" t="s">
        <v>62</v>
      </c>
      <c r="G4" s="20">
        <v>5</v>
      </c>
    </row>
    <row r="5" spans="1:7" ht="75.5" customHeight="1" x14ac:dyDescent="0.35">
      <c r="A5" s="24"/>
      <c r="B5" s="21"/>
      <c r="C5" s="23" t="s">
        <v>63</v>
      </c>
      <c r="D5" s="21" t="s">
        <v>56</v>
      </c>
      <c r="E5" s="21" t="s">
        <v>61</v>
      </c>
      <c r="F5" s="23" t="s">
        <v>64</v>
      </c>
      <c r="G5" s="20">
        <v>5</v>
      </c>
    </row>
    <row r="6" spans="1:7" ht="119.5" customHeight="1" x14ac:dyDescent="0.35">
      <c r="A6" s="23" t="s">
        <v>122</v>
      </c>
      <c r="B6" s="23" t="s">
        <v>65</v>
      </c>
      <c r="C6" s="23" t="s">
        <v>66</v>
      </c>
      <c r="D6" s="21" t="s">
        <v>56</v>
      </c>
      <c r="E6" s="21" t="s">
        <v>61</v>
      </c>
      <c r="F6" s="23" t="s">
        <v>67</v>
      </c>
      <c r="G6" s="20">
        <v>5</v>
      </c>
    </row>
    <row r="7" spans="1:7" ht="148" customHeight="1" x14ac:dyDescent="0.35">
      <c r="A7" s="23" t="s">
        <v>123</v>
      </c>
      <c r="B7" s="23" t="s">
        <v>68</v>
      </c>
      <c r="C7" s="23" t="s">
        <v>69</v>
      </c>
      <c r="D7" s="21" t="s">
        <v>56</v>
      </c>
      <c r="E7" s="21" t="s">
        <v>61</v>
      </c>
      <c r="F7" s="23" t="s">
        <v>70</v>
      </c>
      <c r="G7" s="20">
        <v>5</v>
      </c>
    </row>
    <row r="8" spans="1:7" ht="88.5" customHeight="1" x14ac:dyDescent="0.35">
      <c r="A8" s="23" t="s">
        <v>123</v>
      </c>
      <c r="B8" s="21"/>
      <c r="C8" s="23" t="s">
        <v>71</v>
      </c>
      <c r="D8" s="21" t="s">
        <v>72</v>
      </c>
      <c r="E8" s="21" t="s">
        <v>61</v>
      </c>
      <c r="F8" s="23" t="s">
        <v>73</v>
      </c>
      <c r="G8" s="20">
        <v>5</v>
      </c>
    </row>
    <row r="9" spans="1:7" ht="62" customHeight="1" x14ac:dyDescent="0.35">
      <c r="A9" s="23" t="s">
        <v>125</v>
      </c>
      <c r="B9" s="23" t="s">
        <v>75</v>
      </c>
      <c r="C9" s="23" t="s">
        <v>74</v>
      </c>
      <c r="D9" s="21" t="s">
        <v>76</v>
      </c>
      <c r="E9" s="21" t="s">
        <v>76</v>
      </c>
      <c r="F9" s="23" t="s">
        <v>77</v>
      </c>
      <c r="G9" s="20">
        <v>1</v>
      </c>
    </row>
    <row r="10" spans="1:7" ht="76.5" customHeight="1" x14ac:dyDescent="0.35">
      <c r="A10" s="23" t="s">
        <v>124</v>
      </c>
      <c r="B10" s="23" t="s">
        <v>78</v>
      </c>
      <c r="C10" s="23" t="s">
        <v>79</v>
      </c>
      <c r="D10" s="21" t="s">
        <v>72</v>
      </c>
      <c r="E10" s="21" t="s">
        <v>61</v>
      </c>
      <c r="F10" s="23" t="s">
        <v>80</v>
      </c>
      <c r="G10" s="20">
        <v>5</v>
      </c>
    </row>
    <row r="11" spans="1:7" ht="120" customHeight="1" x14ac:dyDescent="0.35">
      <c r="A11" s="23"/>
      <c r="B11" s="21"/>
      <c r="C11" s="23" t="s">
        <v>81</v>
      </c>
      <c r="D11" s="21" t="s">
        <v>76</v>
      </c>
      <c r="E11" s="21" t="s">
        <v>61</v>
      </c>
      <c r="F11" s="23" t="s">
        <v>82</v>
      </c>
      <c r="G11" s="20">
        <v>5</v>
      </c>
    </row>
    <row r="12" spans="1:7" ht="237" customHeight="1" x14ac:dyDescent="0.35">
      <c r="A12" s="23" t="s">
        <v>83</v>
      </c>
      <c r="B12" s="23" t="s">
        <v>84</v>
      </c>
      <c r="C12" s="23" t="s">
        <v>85</v>
      </c>
      <c r="D12" s="21" t="s">
        <v>72</v>
      </c>
      <c r="E12" s="21" t="s">
        <v>76</v>
      </c>
      <c r="F12" s="23" t="s">
        <v>86</v>
      </c>
      <c r="G12" s="20">
        <v>3</v>
      </c>
    </row>
    <row r="13" spans="1:7" ht="76" customHeight="1" x14ac:dyDescent="0.35">
      <c r="A13" s="23"/>
      <c r="B13" s="21"/>
      <c r="C13" s="23" t="s">
        <v>87</v>
      </c>
      <c r="D13" s="21" t="s">
        <v>72</v>
      </c>
      <c r="E13" s="21" t="s">
        <v>76</v>
      </c>
      <c r="F13" s="23" t="s">
        <v>88</v>
      </c>
      <c r="G13" s="20">
        <v>3</v>
      </c>
    </row>
    <row r="14" spans="1:7" ht="146" customHeight="1" x14ac:dyDescent="0.35">
      <c r="A14" s="23"/>
      <c r="B14" s="21"/>
      <c r="C14" s="23" t="s">
        <v>89</v>
      </c>
      <c r="D14" s="21" t="s">
        <v>72</v>
      </c>
      <c r="E14" s="21" t="s">
        <v>76</v>
      </c>
      <c r="F14" s="23" t="s">
        <v>90</v>
      </c>
      <c r="G14" s="20">
        <v>3</v>
      </c>
    </row>
    <row r="15" spans="1:7" ht="161.5" customHeight="1" x14ac:dyDescent="0.35">
      <c r="A15" s="23" t="s">
        <v>128</v>
      </c>
      <c r="B15" s="23" t="s">
        <v>91</v>
      </c>
      <c r="C15" s="23" t="s">
        <v>92</v>
      </c>
      <c r="D15" s="21" t="s">
        <v>76</v>
      </c>
      <c r="E15" s="21" t="s">
        <v>76</v>
      </c>
      <c r="F15" s="23" t="s">
        <v>93</v>
      </c>
      <c r="G15" s="20">
        <v>3</v>
      </c>
    </row>
    <row r="16" spans="1:7" ht="121.5" customHeight="1" x14ac:dyDescent="0.35">
      <c r="A16" s="23" t="s">
        <v>126</v>
      </c>
      <c r="B16" s="23" t="s">
        <v>94</v>
      </c>
      <c r="C16" s="23" t="s">
        <v>95</v>
      </c>
      <c r="D16" s="21" t="s">
        <v>76</v>
      </c>
      <c r="E16" s="21" t="s">
        <v>76</v>
      </c>
      <c r="F16" s="23" t="s">
        <v>96</v>
      </c>
      <c r="G16" s="20">
        <v>2</v>
      </c>
    </row>
    <row r="17" spans="1:7" ht="150" customHeight="1" x14ac:dyDescent="0.35">
      <c r="A17" s="23" t="s">
        <v>97</v>
      </c>
      <c r="B17" s="23" t="s">
        <v>98</v>
      </c>
      <c r="C17" s="23" t="s">
        <v>99</v>
      </c>
      <c r="D17" s="21" t="s">
        <v>76</v>
      </c>
      <c r="E17" s="21" t="s">
        <v>76</v>
      </c>
      <c r="F17" s="23" t="s">
        <v>100</v>
      </c>
      <c r="G17" s="20">
        <v>3</v>
      </c>
    </row>
    <row r="18" spans="1:7" ht="77" customHeight="1" x14ac:dyDescent="0.35">
      <c r="A18" s="23" t="s">
        <v>127</v>
      </c>
      <c r="B18" s="23" t="s">
        <v>101</v>
      </c>
      <c r="C18" s="23" t="s">
        <v>102</v>
      </c>
      <c r="D18" s="21" t="s">
        <v>72</v>
      </c>
      <c r="E18" s="21" t="s">
        <v>61</v>
      </c>
      <c r="F18" s="23" t="s">
        <v>103</v>
      </c>
      <c r="G18" s="20">
        <v>4</v>
      </c>
    </row>
    <row r="19" spans="1:7" ht="90" customHeight="1" x14ac:dyDescent="0.35">
      <c r="A19" s="23"/>
      <c r="B19" s="21"/>
      <c r="C19" s="23" t="s">
        <v>104</v>
      </c>
      <c r="D19" s="21" t="s">
        <v>72</v>
      </c>
      <c r="E19" s="21" t="s">
        <v>76</v>
      </c>
      <c r="F19" s="23" t="s">
        <v>105</v>
      </c>
      <c r="G19" s="20">
        <v>1</v>
      </c>
    </row>
  </sheetData>
  <mergeCells count="1">
    <mergeCell ref="A1:B1"/>
  </mergeCells>
  <printOptions verticalCentered="1"/>
  <pageMargins left="0.70866141732283472" right="0.70866141732283472" top="0.35433070866141736" bottom="0.19685039370078741" header="0.31496062992125984" footer="0"/>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C79AA-36A0-47CE-87C4-450A510DE0C7}">
  <dimension ref="A3:K7"/>
  <sheetViews>
    <sheetView topLeftCell="A4" workbookViewId="0">
      <selection activeCell="O23" sqref="O23"/>
    </sheetView>
  </sheetViews>
  <sheetFormatPr defaultRowHeight="14.5" x14ac:dyDescent="0.35"/>
  <cols>
    <col min="1" max="1" width="12.36328125" bestFit="1" customWidth="1"/>
    <col min="2" max="2" width="13.1796875" bestFit="1" customWidth="1"/>
    <col min="3" max="3" width="15.26953125" bestFit="1" customWidth="1"/>
    <col min="4" max="4" width="10.7265625" bestFit="1" customWidth="1"/>
  </cols>
  <sheetData>
    <row r="3" spans="1:11" x14ac:dyDescent="0.35">
      <c r="A3" s="16" t="s">
        <v>135</v>
      </c>
      <c r="B3" t="s">
        <v>154</v>
      </c>
      <c r="D3" t="s">
        <v>135</v>
      </c>
      <c r="E3" t="s">
        <v>137</v>
      </c>
      <c r="G3" t="s">
        <v>135</v>
      </c>
      <c r="H3" t="s">
        <v>138</v>
      </c>
      <c r="J3" t="s">
        <v>135</v>
      </c>
      <c r="K3" t="s">
        <v>139</v>
      </c>
    </row>
    <row r="4" spans="1:11" x14ac:dyDescent="0.35">
      <c r="A4" s="17" t="s">
        <v>56</v>
      </c>
      <c r="B4">
        <v>5</v>
      </c>
      <c r="D4" t="s">
        <v>56</v>
      </c>
      <c r="E4">
        <v>5</v>
      </c>
      <c r="G4" t="s">
        <v>56</v>
      </c>
      <c r="H4">
        <v>5</v>
      </c>
      <c r="J4" t="s">
        <v>56</v>
      </c>
      <c r="K4">
        <v>5</v>
      </c>
    </row>
    <row r="5" spans="1:11" x14ac:dyDescent="0.35">
      <c r="A5" s="17" t="s">
        <v>72</v>
      </c>
      <c r="B5">
        <v>7</v>
      </c>
      <c r="D5" t="s">
        <v>72</v>
      </c>
      <c r="E5">
        <v>3.43</v>
      </c>
      <c r="G5" t="s">
        <v>72</v>
      </c>
      <c r="H5">
        <v>5</v>
      </c>
      <c r="J5" t="s">
        <v>72</v>
      </c>
      <c r="K5">
        <v>1</v>
      </c>
    </row>
    <row r="6" spans="1:11" x14ac:dyDescent="0.35">
      <c r="A6" s="17" t="s">
        <v>76</v>
      </c>
      <c r="B6">
        <v>5</v>
      </c>
      <c r="D6" t="s">
        <v>76</v>
      </c>
      <c r="E6">
        <v>2.8</v>
      </c>
      <c r="G6" t="s">
        <v>76</v>
      </c>
      <c r="H6">
        <v>5</v>
      </c>
      <c r="J6" t="s">
        <v>76</v>
      </c>
      <c r="K6">
        <v>1</v>
      </c>
    </row>
    <row r="7" spans="1:11" x14ac:dyDescent="0.35">
      <c r="A7" s="17" t="s">
        <v>136</v>
      </c>
      <c r="B7">
        <v>17</v>
      </c>
      <c r="D7" t="s">
        <v>136</v>
      </c>
      <c r="E7">
        <v>3.75</v>
      </c>
      <c r="G7" t="s">
        <v>136</v>
      </c>
      <c r="H7">
        <v>5</v>
      </c>
      <c r="J7" t="s">
        <v>136</v>
      </c>
      <c r="K7">
        <v>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J16"/>
  <sheetViews>
    <sheetView workbookViewId="0">
      <selection activeCell="K15" sqref="K15"/>
    </sheetView>
  </sheetViews>
  <sheetFormatPr defaultRowHeight="14.5" x14ac:dyDescent="0.35"/>
  <sheetData>
    <row r="3" spans="3:10" x14ac:dyDescent="0.35">
      <c r="C3" s="9" t="s">
        <v>47</v>
      </c>
      <c r="J3" t="s">
        <v>121</v>
      </c>
    </row>
    <row r="4" spans="3:10" x14ac:dyDescent="0.35">
      <c r="C4" s="3" t="s">
        <v>20</v>
      </c>
      <c r="J4" t="s">
        <v>117</v>
      </c>
    </row>
    <row r="5" spans="3:10" x14ac:dyDescent="0.35">
      <c r="C5" s="2" t="s">
        <v>21</v>
      </c>
      <c r="J5" t="s">
        <v>118</v>
      </c>
    </row>
    <row r="6" spans="3:10" x14ac:dyDescent="0.35">
      <c r="C6" s="2" t="s">
        <v>22</v>
      </c>
      <c r="J6" t="s">
        <v>119</v>
      </c>
    </row>
    <row r="7" spans="3:10" x14ac:dyDescent="0.35">
      <c r="C7" s="2" t="s">
        <v>23</v>
      </c>
      <c r="J7" t="s">
        <v>120</v>
      </c>
    </row>
    <row r="8" spans="3:10" x14ac:dyDescent="0.35">
      <c r="C8" s="2" t="s">
        <v>48</v>
      </c>
    </row>
    <row r="9" spans="3:10" x14ac:dyDescent="0.35">
      <c r="C9" s="3"/>
    </row>
    <row r="10" spans="3:10" x14ac:dyDescent="0.35">
      <c r="C10" s="3"/>
    </row>
    <row r="11" spans="3:10" x14ac:dyDescent="0.35">
      <c r="C11" s="3"/>
    </row>
    <row r="12" spans="3:10" x14ac:dyDescent="0.35">
      <c r="C12" s="3"/>
    </row>
    <row r="14" spans="3:10" x14ac:dyDescent="0.35">
      <c r="C14" s="3"/>
    </row>
    <row r="16" spans="3:10" x14ac:dyDescent="0.35">
      <c r="C16"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Objectives hierarchy</vt:lpstr>
      <vt:lpstr>Objectives matrix</vt:lpstr>
      <vt:lpstr>Score of objectives</vt:lpstr>
      <vt:lpstr>Key actions</vt:lpstr>
      <vt:lpstr>Results</vt:lpstr>
      <vt:lpstr>Scores for results</vt:lpstr>
      <vt:lpstr>Objectives</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Madsen</dc:creator>
  <cp:lastModifiedBy>Shanay Huseynova</cp:lastModifiedBy>
  <cp:lastPrinted>2024-06-11T12:17:15Z</cp:lastPrinted>
  <dcterms:created xsi:type="dcterms:W3CDTF">2019-04-25T09:00:48Z</dcterms:created>
  <dcterms:modified xsi:type="dcterms:W3CDTF">2024-06-11T18:13:40Z</dcterms:modified>
</cp:coreProperties>
</file>